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36" i="1"/>
  <c r="H29" i="1"/>
  <c r="H18" i="1" l="1"/>
  <c r="H57" i="1"/>
  <c r="H32" i="1" l="1"/>
  <c r="H33" i="1" l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<sst xmlns="http://schemas.openxmlformats.org/spreadsheetml/2006/main" count="57" uniqueCount="33">
  <si>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</si>
  <si>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</si>
  <si>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</si>
  <si>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</si>
  <si>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</si>
  <si>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</si>
  <si>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</si>
  <si>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</si>
  <si>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</si>
  <si>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</si>
  <si>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</si>
  <si>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</si>
  <si>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</si>
  <si>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</si>
  <si>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</si>
  <si>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</si>
  <si>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</si>
  <si>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</si>
  <si>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</si>
  <si>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</si>
  <si>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</si>
  <si>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</si>
  <si>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</si>
  <si>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</si>
  <si>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</si>
  <si>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</si>
  <si>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</si>
  <si>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</si>
  <si>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</si>
  <si>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</si>
  <si>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Dana:30.06.2021.</t>
  </si>
  <si>
    <t>Dana 30.06.2021.godine Dom zdravlja Požarevac nije izvršio plaćanje prema dobavljačima:</t>
  </si>
  <si>
    <t>Primljena i neutrošena participacija od 29.06.2021.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</si>
</sst>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2</v>
      </c>
      <c r="C5" s="45"/>
      <c r="D5" s="45"/>
    </row>
    <row r="6" spans="2:15" x14ac:dyDescent="0.25">
      <c r="B6" s="45" t="s">
        <v>3</v>
      </c>
      <c r="C6" s="45"/>
      <c r="D6" s="45"/>
    </row>
    <row r="7" spans="2:15" x14ac:dyDescent="0.25">
      <c r="I7" s="10"/>
      <c r="J7" s="10"/>
    </row>
    <row r="8" spans="2:15" x14ac:dyDescent="0.25">
      <c r="B8" s="46" t="s">
        <v>30</v>
      </c>
      <c r="C8" s="46"/>
      <c r="D8" s="46"/>
      <c r="E8" s="46"/>
      <c r="F8" s="46"/>
      <c r="G8" s="46"/>
      <c r="H8" s="4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44377</v>
      </c>
      <c r="H12" s="14">
        <v>440616.19</v>
      </c>
      <c r="I12" s="10"/>
      <c r="J12" s="10"/>
      <c r="K12" s="8"/>
      <c r="L12" s="8"/>
      <c r="M12" s="8"/>
      <c r="N12" s="8"/>
      <c r="O12" s="8"/>
    </row>
    <row r="13" spans="2:15" x14ac:dyDescent="0.25">
      <c r="B13" s="38" t="s">
        <v>8</v>
      </c>
      <c r="C13" s="38"/>
      <c r="D13" s="38"/>
      <c r="E13" s="38"/>
      <c r="F13" s="38"/>
      <c r="G13" s="19">
        <v>44377</v>
      </c>
      <c r="H13" s="2">
        <f>H14+H30-H37-H51</f>
        <v>419642.3299999992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44377</v>
      </c>
      <c r="H14" s="3">
        <f>H15+H16+H17+H18+H19+H20+H21+H22+H23+H24+H25+H26+H27+H29+H28</f>
        <v>301927.3699999993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</f>
        <v>203579.15999999936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1098916.67-35000-27775.63-1028282.49+23600-3636-3636</f>
        <v>24186.54999999993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32</v>
      </c>
      <c r="C29" s="26"/>
      <c r="D29" s="26"/>
      <c r="E29" s="26"/>
      <c r="F29" s="27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</f>
        <v>74161.659999999989</v>
      </c>
      <c r="I29" s="10"/>
      <c r="J29" s="10"/>
      <c r="K29" s="7"/>
      <c r="L29" s="7"/>
    </row>
    <row r="30" spans="2:12" x14ac:dyDescent="0.25">
      <c r="B30" s="47" t="s">
        <v>23</v>
      </c>
      <c r="C30" s="48"/>
      <c r="D30" s="48"/>
      <c r="E30" s="48"/>
      <c r="F30" s="49"/>
      <c r="G30" s="20">
        <v>44377</v>
      </c>
      <c r="H30" s="3">
        <f>H31+H32+H33+H34+H35+H36</f>
        <v>117714.95999999992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135083.33+135083.33-149724.79+135083.33-147556.67-6551.11+135083.33-151828.88+135083.33-153721.06+135083.33-124721.67</f>
        <v>76395.799999999916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40250+40250-80500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32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+2794+3518</f>
        <v>41319.160000000003</v>
      </c>
      <c r="I36" s="10"/>
      <c r="J36" s="10"/>
    </row>
    <row r="37" spans="2:13" x14ac:dyDescent="0.25">
      <c r="B37" s="28" t="s">
        <v>24</v>
      </c>
      <c r="C37" s="29"/>
      <c r="D37" s="29"/>
      <c r="E37" s="29"/>
      <c r="F37" s="30"/>
      <c r="G37" s="23">
        <v>44377</v>
      </c>
      <c r="H37" s="4">
        <f>SUM(H38:H50)</f>
        <v>0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0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28" t="s">
        <v>25</v>
      </c>
      <c r="C51" s="29"/>
      <c r="D51" s="29"/>
      <c r="E51" s="29"/>
      <c r="F51" s="30"/>
      <c r="G51" s="23">
        <v>44377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34" t="s">
        <v>26</v>
      </c>
      <c r="C57" s="35"/>
      <c r="D57" s="35"/>
      <c r="E57" s="35"/>
      <c r="F57" s="36"/>
      <c r="G57" s="24">
        <v>44377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</f>
        <v>20973.859999999404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31" t="s">
        <v>28</v>
      </c>
      <c r="C59" s="32"/>
      <c r="D59" s="32"/>
      <c r="E59" s="32"/>
      <c r="F59" s="33"/>
      <c r="G59" s="22"/>
      <c r="H59" s="6">
        <f>H14+H30-H37-H51+H57-H58</f>
        <v>440616.18999999861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2021-07-02T07:47:37Z</dcterms:modified>
  <cp:category/>
  <cp:contentStatus/>
</cp:coreProperties>
</file>